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7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<sst xmlns="http://schemas.openxmlformats.org/spreadsheetml/2006/main" count="456" uniqueCount="42">
  <si>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</si>
  <si>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</si>
  <si>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</si>
  <si>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</si>
  <si>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</si>
  <si>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</si>
  <si>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</si>
  <si>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</si>
  <si>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</si>
  <si>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</si>
  <si>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</si>
  <si>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</si>
  <si>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</si>
  <si>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</si>
  <si>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</si>
  <si>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</si>
  <si>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</si>
  <si>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</si>
  <si>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</si>
  <si>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</si>
  <si>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</si>
  <si>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</si>
  <si>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</si>
  <si>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</si>
  <si>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</si>
  <si>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</si>
  <si>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</si>
  <si>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</si>
  <si>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</si>
  <si>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</si>
  <si>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</si>
  <si>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</si>
  <si>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</si>
  <si>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</si>
  <si>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</si>
  <si>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</si>
  <si>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</si>
  <si>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</si>
  <si>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</si>
  <si>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</si>
  <si>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ПАО "Россети Сибирь"</t>
  </si>
  <si>
    <t>Август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</si>
</sst>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0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6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7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8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9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60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H15" sqref="H15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38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61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6768.114</v>
      </c>
      <c r="E8" s="52">
        <v>5501.213</v>
      </c>
      <c r="F8" s="21"/>
      <c r="G8" s="21">
        <f>38.861+1147.383+80.657</f>
        <v>1266.901</v>
      </c>
      <c r="H8" s="21"/>
      <c r="I8" s="29">
        <f t="shared" si="1"/>
        <v>8.148</v>
      </c>
      <c r="J8" s="21">
        <v>8.068</v>
      </c>
      <c r="K8" s="22">
        <v>0.08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11373.180999999999</v>
      </c>
      <c r="E10" s="21">
        <v>11171.737</v>
      </c>
      <c r="F10" s="21">
        <v>200.822</v>
      </c>
      <c r="G10" s="21">
        <v>0.622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642.431</v>
      </c>
      <c r="E14" s="21"/>
      <c r="F14" s="21"/>
      <c r="G14" s="53">
        <v>642.431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3474.830848</v>
      </c>
      <c r="E16" s="52">
        <v>1824.563</v>
      </c>
      <c r="F16" s="21"/>
      <c r="G16" s="52">
        <f>1892.509*0.872</f>
        <v>1650.267848</v>
      </c>
      <c r="H16" s="21"/>
      <c r="I16" s="29">
        <f t="shared" si="1"/>
        <v>4.896</v>
      </c>
      <c r="J16" s="21">
        <v>2.568</v>
      </c>
      <c r="K16" s="54">
        <f>ROUND(2.67*0.872,3)</f>
        <v>2.328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242.241152</v>
      </c>
      <c r="E18" s="21"/>
      <c r="F18" s="21"/>
      <c r="G18" s="52">
        <f>1892.509*0.128</f>
        <v>242.241152</v>
      </c>
      <c r="H18" s="21"/>
      <c r="I18" s="29">
        <f t="shared" si="1"/>
        <v>0.342</v>
      </c>
      <c r="J18" s="21"/>
      <c r="K18" s="22">
        <f>ROUND(2.67*0.128,3)</f>
        <v>0.342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1291.0300000000002</v>
      </c>
      <c r="E20" s="40">
        <v>1038.871</v>
      </c>
      <c r="F20" s="24"/>
      <c r="G20" s="41">
        <v>252.159</v>
      </c>
      <c r="H20" s="24"/>
      <c r="I20" s="33">
        <f t="shared" si="1"/>
        <v>1.823</v>
      </c>
      <c r="J20" s="41">
        <v>1.459</v>
      </c>
      <c r="K20" s="25">
        <v>0.364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9939.596</v>
      </c>
      <c r="E22" s="40">
        <v>8252.944</v>
      </c>
      <c r="F22" s="24"/>
      <c r="G22" s="55">
        <v>1686.652</v>
      </c>
      <c r="H22" s="24"/>
      <c r="I22" s="33">
        <f aca="true" t="shared" si="2" ref="I22:I27"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2"/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1282.656</v>
      </c>
      <c r="E24" s="40"/>
      <c r="F24" s="24"/>
      <c r="G24" s="40">
        <v>1282.656</v>
      </c>
      <c r="H24" s="24"/>
      <c r="I24" s="33">
        <f t="shared" si="2"/>
        <v>1.811</v>
      </c>
      <c r="J24" s="41"/>
      <c r="K24" s="25">
        <v>1.811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2"/>
        <v>0</v>
      </c>
      <c r="J25" s="27"/>
      <c r="K25" s="32"/>
    </row>
    <row r="26" spans="1:11" ht="21" customHeight="1">
      <c r="A26" s="69" t="s">
        <v>39</v>
      </c>
      <c r="B26" s="71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2"/>
        <v>0</v>
      </c>
      <c r="J26" s="41"/>
      <c r="K26" s="25"/>
    </row>
    <row r="27" spans="1:11" ht="30.75" customHeight="1" thickBot="1">
      <c r="A27" s="70"/>
      <c r="B27" s="72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2"/>
        <v>0</v>
      </c>
      <c r="J27" s="27"/>
      <c r="K27" s="32"/>
    </row>
  </sheetData>
  <sheetProtection/>
  <mergeCells count="31">
    <mergeCell ref="A26:A27"/>
    <mergeCell ref="B26:B27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24:A25"/>
    <mergeCell ref="B24:B25"/>
    <mergeCell ref="A18:A19"/>
    <mergeCell ref="B18:B19"/>
    <mergeCell ref="A20:A21"/>
    <mergeCell ref="B20:B21"/>
    <mergeCell ref="A22:A23"/>
    <mergeCell ref="B22:B23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E34" sqref="E3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41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64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0</v>
      </c>
      <c r="E10" s="108"/>
      <c r="F10" s="108"/>
      <c r="G10" s="108"/>
      <c r="H10" s="108"/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646.109</v>
      </c>
      <c r="E14" s="21"/>
      <c r="F14" s="21"/>
      <c r="G14" s="53">
        <v>646.109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3460.475864</v>
      </c>
      <c r="E16" s="52">
        <v>1842.84</v>
      </c>
      <c r="F16" s="21"/>
      <c r="G16" s="52">
        <f>1855.087*0.872</f>
        <v>1617.635864</v>
      </c>
      <c r="H16" s="21"/>
      <c r="I16" s="29">
        <f t="shared" si="1"/>
        <v>4.846</v>
      </c>
      <c r="J16" s="21">
        <v>2.581</v>
      </c>
      <c r="K16" s="54">
        <f>ROUND(2.597*0.872,3)</f>
        <v>2.265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237.451136</v>
      </c>
      <c r="E18" s="21"/>
      <c r="F18" s="21"/>
      <c r="G18" s="52">
        <f>1855.087*0.128</f>
        <v>237.451136</v>
      </c>
      <c r="H18" s="21"/>
      <c r="I18" s="29">
        <f t="shared" si="1"/>
        <v>0.332</v>
      </c>
      <c r="J18" s="21"/>
      <c r="K18" s="22">
        <f>ROUND(2.597*0.128,3)</f>
        <v>0.332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1311.3243999999997</v>
      </c>
      <c r="E20" s="40">
        <v>1050.5783999999996</v>
      </c>
      <c r="F20" s="24"/>
      <c r="G20" s="41">
        <v>260.74600000000004</v>
      </c>
      <c r="H20" s="24"/>
      <c r="I20" s="33">
        <f t="shared" si="1"/>
        <v>1.874504347826087</v>
      </c>
      <c r="J20" s="41">
        <v>1.4785043478260869</v>
      </c>
      <c r="K20" s="25">
        <v>0.396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10401.269</v>
      </c>
      <c r="E22" s="40">
        <v>8846.814</v>
      </c>
      <c r="F22" s="24"/>
      <c r="G22" s="55">
        <v>1554.455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1276.825</v>
      </c>
      <c r="E24" s="40"/>
      <c r="F24" s="24"/>
      <c r="G24" s="40">
        <v>1276.825</v>
      </c>
      <c r="H24" s="24"/>
      <c r="I24" s="33">
        <f t="shared" si="1"/>
        <v>1.804</v>
      </c>
      <c r="J24" s="41"/>
      <c r="K24" s="25">
        <v>1.804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69" t="s">
        <v>39</v>
      </c>
      <c r="B26" s="71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0"/>
      <c r="B27" s="72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2022-09-05T08:15:24Z</dcterms:modified>
  <cp:category/>
  <cp:version/>
  <cp:contentType/>
  <cp:contentStatus/>
</cp:coreProperties>
</file>