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4385" windowHeight="13005" activeTab="0"/>
  </bookViews>
  <sheets>
    <sheet name="КМА-Энергосбыт" sheetId="1" r:id="rId1"/>
  </sheets>
  <definedNames>
    <definedName name="_xlnm.Print_Area" localSheetId="0">'КМА-Энергосбыт'!$A$1:$D$49</definedName>
  </definedNames>
  <calcPr fullCalcOnLoad="1"/>
</workbook>
</file>

<file path=xl/sharedStrings.xml><?xml version="1.0" encoding="utf-8"?>
<sst xmlns="http://schemas.openxmlformats.org/spreadsheetml/2006/main" count="97" uniqueCount="67">
  <si>
    <t>I</t>
  </si>
  <si>
    <t>тыс. руб.</t>
  </si>
  <si>
    <t>II</t>
  </si>
  <si>
    <t>III</t>
  </si>
  <si>
    <t>Форма раскрытия информации о структуре и объемах затрат</t>
  </si>
  <si>
    <t>Фонд оплаты труда</t>
  </si>
  <si>
    <t>IV</t>
  </si>
  <si>
    <t>№ п/п</t>
  </si>
  <si>
    <t>ИНН:</t>
  </si>
  <si>
    <t>КПП:</t>
  </si>
  <si>
    <t>Ед. изм.</t>
  </si>
  <si>
    <t>Структура затрат</t>
  </si>
  <si>
    <t>х</t>
  </si>
  <si>
    <t xml:space="preserve"> - услуги связи</t>
  </si>
  <si>
    <t xml:space="preserve"> - расходы на юридические и информационные услуги</t>
  </si>
  <si>
    <t xml:space="preserve"> - расходы на аудиторские и консультационные услуги</t>
  </si>
  <si>
    <t xml:space="preserve"> - расходы на командировки и представительские</t>
  </si>
  <si>
    <t xml:space="preserve"> - расходы на подготовку кадров</t>
  </si>
  <si>
    <t xml:space="preserve"> - расходы на страхование</t>
  </si>
  <si>
    <t xml:space="preserve"> - прочие услуги сторонних организаций</t>
  </si>
  <si>
    <t xml:space="preserve"> - расходы на программное обеспечение</t>
  </si>
  <si>
    <t xml:space="preserve"> - расходы на ремонт и содержание автотранспорта</t>
  </si>
  <si>
    <t xml:space="preserve">на оказание услуг по поставке (продаже) электрической энергии </t>
  </si>
  <si>
    <t>энергосбытовой организацией</t>
  </si>
  <si>
    <t>4633013798</t>
  </si>
  <si>
    <t>463350001</t>
  </si>
  <si>
    <t>2014 год</t>
  </si>
  <si>
    <r>
      <t xml:space="preserve">Наименование организации:   </t>
    </r>
    <r>
      <rPr>
        <u val="single"/>
        <sz val="11"/>
        <rFont val="Times New Roman"/>
        <family val="1"/>
      </rPr>
      <t>ОАО "КМА - Энергосбыт"</t>
    </r>
  </si>
  <si>
    <t>Наименование</t>
  </si>
  <si>
    <t>Необходимая валовая выручка</t>
  </si>
  <si>
    <t>выручка от продажи товаров, работ, услуг</t>
  </si>
  <si>
    <t>тыс.руб.</t>
  </si>
  <si>
    <t>прочие доходы</t>
  </si>
  <si>
    <t>Расходы, всего</t>
  </si>
  <si>
    <t>Прочие  расходы (с расшифровкой)</t>
  </si>
  <si>
    <t>Генеральный директор</t>
  </si>
  <si>
    <t>С.В. Щербина</t>
  </si>
  <si>
    <t>Отчисления на социальные нужды</t>
  </si>
  <si>
    <t>2.1.</t>
  </si>
  <si>
    <t>2.2.</t>
  </si>
  <si>
    <t>2.3.</t>
  </si>
  <si>
    <t>Амортизация</t>
  </si>
  <si>
    <t>2.4.</t>
  </si>
  <si>
    <t>2.5.</t>
  </si>
  <si>
    <t>2.6</t>
  </si>
  <si>
    <t xml:space="preserve">Расходы на обслуживание операционных заемных средств </t>
  </si>
  <si>
    <t xml:space="preserve"> - налоги, пошлины, сборы</t>
  </si>
  <si>
    <t xml:space="preserve"> - плата за аренду имущества</t>
  </si>
  <si>
    <t>Прибыль до налогообложения</t>
  </si>
  <si>
    <t>Налог на прибыль</t>
  </si>
  <si>
    <t>V</t>
  </si>
  <si>
    <t>Прочее</t>
  </si>
  <si>
    <t>VI</t>
  </si>
  <si>
    <t>Чистая прибыль всего, в том числе</t>
  </si>
  <si>
    <t>1.1.</t>
  </si>
  <si>
    <t>прибыль на капитальные вложения (инвестиции)</t>
  </si>
  <si>
    <t>1.2.</t>
  </si>
  <si>
    <t>прибыль на возврат инвестиционных кредитов</t>
  </si>
  <si>
    <t>1.3.</t>
  </si>
  <si>
    <t xml:space="preserve">дивиденды </t>
  </si>
  <si>
    <t>1.4.</t>
  </si>
  <si>
    <t>прочие расходы из прибыли</t>
  </si>
  <si>
    <t>VII</t>
  </si>
  <si>
    <t>Недополученный по независящим причинам доход (+)/избыток средств, полученный в предыдущем периоде регулирования (-)</t>
  </si>
  <si>
    <t>Материальные расходы</t>
  </si>
  <si>
    <t xml:space="preserve">Период : </t>
  </si>
  <si>
    <t>факт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</si>
</sst>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</numFmts>
  <fonts count="49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.5"/>
      <name val="Times New Roman"/>
      <family val="1"/>
    </font>
    <font>
      <u val="single"/>
      <sz val="11"/>
      <name val="Times New Roman"/>
      <family val="1"/>
    </font>
    <font>
      <sz val="10"/>
      <name val="Arial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49" fontId="2" fillId="0" borderId="1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3" fillId="0" borderId="12" xfId="53" applyFont="1" applyBorder="1" applyAlignment="1">
      <alignment horizontal="center"/>
      <protection/>
    </xf>
    <xf numFmtId="49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justify" vertical="center" wrapText="1"/>
    </xf>
    <xf numFmtId="0" fontId="2" fillId="0" borderId="12" xfId="53" applyFont="1" applyBorder="1" applyAlignment="1">
      <alignment horizontal="center"/>
      <protection/>
    </xf>
    <xf numFmtId="0" fontId="8" fillId="0" borderId="12" xfId="0" applyFont="1" applyBorder="1" applyAlignment="1">
      <alignment horizontal="justify" vertical="center" wrapText="1"/>
    </xf>
    <xf numFmtId="0" fontId="2" fillId="0" borderId="12" xfId="53" applyFont="1" applyBorder="1" applyAlignment="1">
      <alignment wrapText="1"/>
      <protection/>
    </xf>
    <xf numFmtId="3" fontId="5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0" fontId="47" fillId="0" borderId="12" xfId="0" applyFont="1" applyBorder="1" applyAlignment="1">
      <alignment horizontal="center" vertical="center"/>
    </xf>
    <xf numFmtId="3" fontId="47" fillId="0" borderId="12" xfId="0" applyNumberFormat="1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раскрытие 2012 факт_КМА-ЭН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view="pageBreakPreview" zoomScaleSheetLayoutView="100" zoomScalePageLayoutView="0" workbookViewId="0" topLeftCell="A1">
      <selection activeCell="E37" sqref="E37"/>
    </sheetView>
  </sheetViews>
  <sheetFormatPr defaultColWidth="0.875" defaultRowHeight="15" customHeight="1"/>
  <cols>
    <col min="1" max="1" width="8.75390625" style="2" customWidth="1"/>
    <col min="2" max="2" width="59.625" style="2" customWidth="1"/>
    <col min="3" max="3" width="10.875" style="2" customWidth="1"/>
    <col min="4" max="4" width="21.875" style="2" customWidth="1"/>
    <col min="5" max="5" width="10.75390625" style="2" customWidth="1"/>
    <col min="6" max="16384" width="0.875" style="2" customWidth="1"/>
  </cols>
  <sheetData>
    <row r="1" spans="1:4" s="3" customFormat="1" ht="14.25" customHeight="1">
      <c r="A1" s="29" t="s">
        <v>4</v>
      </c>
      <c r="B1" s="29"/>
      <c r="C1" s="29"/>
      <c r="D1" s="29"/>
    </row>
    <row r="2" spans="1:4" s="3" customFormat="1" ht="14.25" customHeight="1">
      <c r="A2" s="29" t="s">
        <v>22</v>
      </c>
      <c r="B2" s="29"/>
      <c r="C2" s="29"/>
      <c r="D2" s="29"/>
    </row>
    <row r="3" spans="1:4" s="3" customFormat="1" ht="14.25" customHeight="1">
      <c r="A3" s="29" t="s">
        <v>23</v>
      </c>
      <c r="B3" s="29"/>
      <c r="C3" s="29"/>
      <c r="D3" s="29"/>
    </row>
    <row r="4" ht="21" customHeight="1"/>
    <row r="5" spans="1:4" ht="15">
      <c r="A5" s="4" t="s">
        <v>27</v>
      </c>
      <c r="B5" s="10"/>
      <c r="C5" s="11"/>
      <c r="D5" s="11"/>
    </row>
    <row r="6" spans="1:4" ht="15">
      <c r="A6" s="4" t="s">
        <v>8</v>
      </c>
      <c r="B6" s="6" t="s">
        <v>24</v>
      </c>
      <c r="C6" s="12"/>
      <c r="D6" s="10"/>
    </row>
    <row r="7" spans="1:4" ht="15">
      <c r="A7" s="4" t="s">
        <v>9</v>
      </c>
      <c r="B7" s="7" t="s">
        <v>25</v>
      </c>
      <c r="C7" s="12"/>
      <c r="D7" s="10"/>
    </row>
    <row r="8" spans="1:4" ht="15">
      <c r="A8" s="4" t="s">
        <v>65</v>
      </c>
      <c r="B8" s="20" t="s">
        <v>26</v>
      </c>
      <c r="C8" s="9"/>
      <c r="D8" s="9"/>
    </row>
    <row r="10" spans="1:4" s="5" customFormat="1" ht="14.25">
      <c r="A10" s="25" t="s">
        <v>7</v>
      </c>
      <c r="B10" s="26" t="s">
        <v>28</v>
      </c>
      <c r="C10" s="27" t="s">
        <v>10</v>
      </c>
      <c r="D10" s="23" t="s">
        <v>26</v>
      </c>
    </row>
    <row r="11" spans="1:4" s="5" customFormat="1" ht="21" customHeight="1">
      <c r="A11" s="26"/>
      <c r="B11" s="26"/>
      <c r="C11" s="28"/>
      <c r="D11" s="23" t="s">
        <v>66</v>
      </c>
    </row>
    <row r="12" spans="1:4" s="5" customFormat="1" ht="15" customHeight="1">
      <c r="A12" s="14" t="s">
        <v>0</v>
      </c>
      <c r="B12" s="15" t="s">
        <v>11</v>
      </c>
      <c r="C12" s="8" t="s">
        <v>12</v>
      </c>
      <c r="D12" s="21" t="s">
        <v>12</v>
      </c>
    </row>
    <row r="13" spans="1:4" s="5" customFormat="1" ht="30" customHeight="1">
      <c r="A13" s="16" t="s">
        <v>0</v>
      </c>
      <c r="B13" s="15" t="s">
        <v>29</v>
      </c>
      <c r="C13" s="8" t="s">
        <v>1</v>
      </c>
      <c r="D13" s="22">
        <f>7794529+78+11522</f>
        <v>7806129</v>
      </c>
    </row>
    <row r="14" spans="1:4" s="5" customFormat="1" ht="19.5" customHeight="1">
      <c r="A14" s="14"/>
      <c r="B14" s="18" t="s">
        <v>30</v>
      </c>
      <c r="C14" s="13" t="s">
        <v>31</v>
      </c>
      <c r="D14" s="22">
        <v>7794529</v>
      </c>
    </row>
    <row r="15" spans="1:4" s="5" customFormat="1" ht="19.5" customHeight="1">
      <c r="A15" s="14"/>
      <c r="B15" s="18" t="s">
        <v>32</v>
      </c>
      <c r="C15" s="13" t="s">
        <v>31</v>
      </c>
      <c r="D15" s="22">
        <f>D13-D14</f>
        <v>11600</v>
      </c>
    </row>
    <row r="16" spans="1:4" s="5" customFormat="1" ht="30" customHeight="1">
      <c r="A16" s="16" t="s">
        <v>2</v>
      </c>
      <c r="B16" s="15" t="s">
        <v>33</v>
      </c>
      <c r="C16" s="8" t="s">
        <v>1</v>
      </c>
      <c r="D16" s="22">
        <f>7683648+19506+12579+6183</f>
        <v>7721916</v>
      </c>
    </row>
    <row r="17" spans="1:4" s="5" customFormat="1" ht="15" customHeight="1">
      <c r="A17" s="14" t="s">
        <v>38</v>
      </c>
      <c r="B17" s="15" t="s">
        <v>64</v>
      </c>
      <c r="C17" s="8" t="s">
        <v>1</v>
      </c>
      <c r="D17" s="22">
        <f>5382009+2301975+70+221+92+26</f>
        <v>7684393</v>
      </c>
    </row>
    <row r="18" spans="1:4" s="5" customFormat="1" ht="15" customHeight="1">
      <c r="A18" s="14" t="s">
        <v>39</v>
      </c>
      <c r="B18" s="15" t="s">
        <v>5</v>
      </c>
      <c r="C18" s="8" t="s">
        <v>1</v>
      </c>
      <c r="D18" s="22">
        <v>18905.5</v>
      </c>
    </row>
    <row r="19" spans="1:4" s="5" customFormat="1" ht="15" customHeight="1">
      <c r="A19" s="14" t="s">
        <v>40</v>
      </c>
      <c r="B19" s="15" t="s">
        <v>37</v>
      </c>
      <c r="C19" s="8" t="s">
        <v>1</v>
      </c>
      <c r="D19" s="22">
        <v>4011.5</v>
      </c>
    </row>
    <row r="20" spans="1:4" s="5" customFormat="1" ht="15" customHeight="1">
      <c r="A20" s="14" t="s">
        <v>42</v>
      </c>
      <c r="B20" s="15" t="s">
        <v>41</v>
      </c>
      <c r="C20" s="8" t="s">
        <v>1</v>
      </c>
      <c r="D20" s="22">
        <v>2313</v>
      </c>
    </row>
    <row r="21" spans="1:4" s="5" customFormat="1" ht="15" customHeight="1">
      <c r="A21" s="14" t="s">
        <v>43</v>
      </c>
      <c r="B21" s="15" t="s">
        <v>34</v>
      </c>
      <c r="C21" s="8" t="s">
        <v>1</v>
      </c>
      <c r="D21" s="22">
        <f>D16-D17-D18-D19-D20</f>
        <v>12293</v>
      </c>
    </row>
    <row r="22" spans="1:4" s="5" customFormat="1" ht="15" customHeight="1">
      <c r="A22" s="14"/>
      <c r="B22" s="17" t="s">
        <v>13</v>
      </c>
      <c r="C22" s="8" t="s">
        <v>1</v>
      </c>
      <c r="D22" s="22">
        <f>198+96.3</f>
        <v>294.3</v>
      </c>
    </row>
    <row r="23" spans="1:4" s="5" customFormat="1" ht="27.75" customHeight="1">
      <c r="A23" s="14"/>
      <c r="B23" s="17" t="s">
        <v>14</v>
      </c>
      <c r="C23" s="8" t="s">
        <v>1</v>
      </c>
      <c r="D23" s="22">
        <f>4.9+10.5</f>
        <v>15.4</v>
      </c>
    </row>
    <row r="24" spans="1:4" s="5" customFormat="1" ht="27.75" customHeight="1">
      <c r="A24" s="14"/>
      <c r="B24" s="17" t="s">
        <v>15</v>
      </c>
      <c r="C24" s="8" t="s">
        <v>1</v>
      </c>
      <c r="D24" s="22">
        <f>478.8+1366+120+429.3</f>
        <v>2394.1</v>
      </c>
    </row>
    <row r="25" spans="1:4" s="5" customFormat="1" ht="27.75" customHeight="1">
      <c r="A25" s="14"/>
      <c r="B25" s="17" t="s">
        <v>16</v>
      </c>
      <c r="C25" s="8" t="s">
        <v>1</v>
      </c>
      <c r="D25" s="22">
        <f>76.3+49.3</f>
        <v>125.6</v>
      </c>
    </row>
    <row r="26" spans="1:4" s="5" customFormat="1" ht="15" customHeight="1">
      <c r="A26" s="14"/>
      <c r="B26" s="17" t="s">
        <v>17</v>
      </c>
      <c r="C26" s="8" t="s">
        <v>1</v>
      </c>
      <c r="D26" s="22">
        <v>26.6</v>
      </c>
    </row>
    <row r="27" spans="1:4" s="5" customFormat="1" ht="15" customHeight="1">
      <c r="A27" s="14"/>
      <c r="B27" s="17" t="s">
        <v>18</v>
      </c>
      <c r="C27" s="8" t="s">
        <v>1</v>
      </c>
      <c r="D27" s="22">
        <f>449.5+101</f>
        <v>550.5</v>
      </c>
    </row>
    <row r="28" spans="1:4" s="5" customFormat="1" ht="15" customHeight="1">
      <c r="A28" s="14"/>
      <c r="B28" s="17" t="s">
        <v>47</v>
      </c>
      <c r="C28" s="8" t="s">
        <v>1</v>
      </c>
      <c r="D28" s="22">
        <v>1376.1</v>
      </c>
    </row>
    <row r="29" spans="1:4" s="5" customFormat="1" ht="29.25" customHeight="1">
      <c r="A29" s="14"/>
      <c r="B29" s="17" t="s">
        <v>21</v>
      </c>
      <c r="C29" s="8" t="s">
        <v>1</v>
      </c>
      <c r="D29" s="22">
        <f>62.4+86.1</f>
        <v>148.5</v>
      </c>
    </row>
    <row r="30" spans="1:4" s="5" customFormat="1" ht="15" customHeight="1">
      <c r="A30" s="14"/>
      <c r="B30" s="17" t="s">
        <v>20</v>
      </c>
      <c r="C30" s="8" t="s">
        <v>1</v>
      </c>
      <c r="D30" s="22">
        <f>122+304</f>
        <v>426</v>
      </c>
    </row>
    <row r="31" spans="1:4" s="5" customFormat="1" ht="15" customHeight="1">
      <c r="A31" s="14"/>
      <c r="B31" s="17" t="s">
        <v>46</v>
      </c>
      <c r="C31" s="8"/>
      <c r="D31" s="22">
        <f>83.2+157.7</f>
        <v>240.89999999999998</v>
      </c>
    </row>
    <row r="32" spans="1:4" s="5" customFormat="1" ht="15" customHeight="1">
      <c r="A32" s="14"/>
      <c r="B32" s="17" t="s">
        <v>19</v>
      </c>
      <c r="C32" s="8" t="s">
        <v>1</v>
      </c>
      <c r="D32" s="22">
        <f>D21-D31-D30-D29-D28-D27-D26-D25-D24-D23-D22</f>
        <v>6694.999999999999</v>
      </c>
    </row>
    <row r="33" spans="1:4" s="5" customFormat="1" ht="15" customHeight="1">
      <c r="A33" s="14" t="s">
        <v>44</v>
      </c>
      <c r="B33" s="15" t="s">
        <v>45</v>
      </c>
      <c r="C33" s="8" t="s">
        <v>1</v>
      </c>
      <c r="D33" s="22"/>
    </row>
    <row r="34" spans="1:4" s="5" customFormat="1" ht="30" customHeight="1">
      <c r="A34" s="16" t="s">
        <v>3</v>
      </c>
      <c r="B34" s="15" t="s">
        <v>48</v>
      </c>
      <c r="C34" s="8" t="s">
        <v>1</v>
      </c>
      <c r="D34" s="22">
        <v>84213</v>
      </c>
    </row>
    <row r="35" spans="1:4" s="5" customFormat="1" ht="15" customHeight="1">
      <c r="A35" s="16" t="s">
        <v>6</v>
      </c>
      <c r="B35" s="15" t="s">
        <v>49</v>
      </c>
      <c r="C35" s="8" t="s">
        <v>1</v>
      </c>
      <c r="D35" s="22">
        <v>18127</v>
      </c>
    </row>
    <row r="36" spans="1:4" s="5" customFormat="1" ht="15" customHeight="1">
      <c r="A36" s="16" t="s">
        <v>50</v>
      </c>
      <c r="B36" s="15" t="s">
        <v>51</v>
      </c>
      <c r="C36" s="8" t="s">
        <v>1</v>
      </c>
      <c r="D36" s="22">
        <v>-31</v>
      </c>
    </row>
    <row r="37" spans="1:5" s="5" customFormat="1" ht="15" customHeight="1">
      <c r="A37" s="16" t="s">
        <v>52</v>
      </c>
      <c r="B37" s="15" t="s">
        <v>53</v>
      </c>
      <c r="C37" s="8" t="s">
        <v>1</v>
      </c>
      <c r="D37" s="22">
        <f>D34-D36-D35</f>
        <v>66117</v>
      </c>
      <c r="E37" s="19"/>
    </row>
    <row r="38" spans="1:4" s="5" customFormat="1" ht="15" customHeight="1">
      <c r="A38" s="14" t="s">
        <v>54</v>
      </c>
      <c r="B38" s="15" t="s">
        <v>55</v>
      </c>
      <c r="C38" s="8" t="s">
        <v>1</v>
      </c>
      <c r="D38" s="22"/>
    </row>
    <row r="39" spans="1:4" s="5" customFormat="1" ht="15" customHeight="1">
      <c r="A39" s="14" t="s">
        <v>56</v>
      </c>
      <c r="B39" s="15" t="s">
        <v>57</v>
      </c>
      <c r="C39" s="8" t="s">
        <v>1</v>
      </c>
      <c r="D39" s="22"/>
    </row>
    <row r="40" spans="1:4" s="5" customFormat="1" ht="15" customHeight="1">
      <c r="A40" s="14" t="s">
        <v>58</v>
      </c>
      <c r="B40" s="15" t="s">
        <v>59</v>
      </c>
      <c r="C40" s="8" t="s">
        <v>1</v>
      </c>
      <c r="D40" s="22">
        <v>12189.4</v>
      </c>
    </row>
    <row r="41" spans="1:4" s="5" customFormat="1" ht="15" customHeight="1">
      <c r="A41" s="14" t="s">
        <v>60</v>
      </c>
      <c r="B41" s="15" t="s">
        <v>61</v>
      </c>
      <c r="C41" s="8" t="s">
        <v>1</v>
      </c>
      <c r="D41" s="22"/>
    </row>
    <row r="42" spans="1:4" s="5" customFormat="1" ht="45" customHeight="1">
      <c r="A42" s="16" t="s">
        <v>62</v>
      </c>
      <c r="B42" s="15" t="s">
        <v>63</v>
      </c>
      <c r="C42" s="8" t="s">
        <v>1</v>
      </c>
      <c r="D42" s="22"/>
    </row>
    <row r="44" s="1" customFormat="1" ht="12.75"/>
    <row r="45" ht="3" customHeight="1"/>
    <row r="49" spans="2:3" s="24" customFormat="1" ht="15" customHeight="1">
      <c r="B49" s="24" t="s">
        <v>35</v>
      </c>
      <c r="C49" s="24" t="s">
        <v>36</v>
      </c>
    </row>
  </sheetData>
  <sheetProtection/>
  <mergeCells count="6">
    <mergeCell ref="A10:A11"/>
    <mergeCell ref="B10:B11"/>
    <mergeCell ref="C10:C11"/>
    <mergeCell ref="A1:D1"/>
    <mergeCell ref="A2:D2"/>
    <mergeCell ref="A3:D3"/>
  </mergeCells>
  <printOptions horizontalCentered="1"/>
  <pageMargins left="0.7874015748031497" right="0.3937007874015748" top="0.7874015748031497" bottom="0.3937007874015748" header="0.1968503937007874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Бабажанов</cp:lastModifiedBy>
  <cp:lastPrinted>2015-03-12T07:55:09Z</cp:lastPrinted>
  <dcterms:created xsi:type="dcterms:W3CDTF">2010-05-19T10:50:44Z</dcterms:created>
  <dcterms:modified xsi:type="dcterms:W3CDTF">2015-03-12T17:20:40Z</dcterms:modified>
  <cp:category/>
  <cp:version/>
  <cp:contentType/>
  <cp:contentStatus/>
</cp:coreProperties>
</file>